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3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6.4.40\server\ZNoemí.Lupita\TRANSPARENCIA\2023\3ER TRIMESTRE 2023\OFICIO 1219 TERCER INFORME FINANCIERO TITULO V EXCEL Y PDF\"/>
    </mc:Choice>
  </mc:AlternateContent>
  <xr:revisionPtr revIDLastSave="0" documentId="13_ncr:1_{D784AE00-66F5-4D40-9870-97DD0561487C}" xr6:coauthVersionLast="36" xr6:coauthVersionMax="36" xr10:uidLastSave="{00000000-0000-0000-0000-000000000000}"/>
  <bookViews>
    <workbookView xWindow="0" yWindow="0" windowWidth="28800" windowHeight="11325" xr2:uid="{00000000-000D-0000-FFFF-FFFF00000000}"/>
  </bookViews>
  <sheets>
    <sheet name="EAI" sheetId="4" r:id="rId1"/>
  </sheets>
  <definedNames>
    <definedName name="_xlnm._FilterDatabase" localSheetId="0" hidden="1">EAI!#REF!</definedName>
    <definedName name="_xlnm.Print_Area" localSheetId="0">EAI!$A$1:$G$63</definedName>
  </definedNames>
  <calcPr calcId="191029"/>
  <fileRecoveryPr autoRecover="0"/>
</workbook>
</file>

<file path=xl/calcChain.xml><?xml version="1.0" encoding="utf-8"?>
<calcChain xmlns="http://schemas.openxmlformats.org/spreadsheetml/2006/main">
  <c r="G38" i="4" l="1"/>
  <c r="G37" i="4" s="1"/>
  <c r="G35" i="4"/>
  <c r="G34" i="4"/>
  <c r="G33" i="4"/>
  <c r="G31" i="4" s="1"/>
  <c r="G32" i="4"/>
  <c r="G29" i="4"/>
  <c r="G28" i="4"/>
  <c r="G27" i="4"/>
  <c r="G26" i="4"/>
  <c r="G25" i="4"/>
  <c r="G24" i="4"/>
  <c r="G23" i="4"/>
  <c r="G22" i="4"/>
  <c r="F21" i="4"/>
  <c r="E21" i="4"/>
  <c r="D21" i="4"/>
  <c r="C21" i="4"/>
  <c r="B21" i="4"/>
  <c r="F37" i="4"/>
  <c r="F40" i="4" s="1"/>
  <c r="E37" i="4"/>
  <c r="E40" i="4" s="1"/>
  <c r="D37" i="4"/>
  <c r="C37" i="4"/>
  <c r="C40" i="4" s="1"/>
  <c r="B37" i="4"/>
  <c r="F31" i="4"/>
  <c r="E31" i="4"/>
  <c r="D31" i="4"/>
  <c r="C31" i="4"/>
  <c r="B31" i="4"/>
  <c r="B40" i="4" s="1"/>
  <c r="G14" i="4"/>
  <c r="G13" i="4"/>
  <c r="G12" i="4"/>
  <c r="G11" i="4"/>
  <c r="G10" i="4"/>
  <c r="G9" i="4"/>
  <c r="G8" i="4"/>
  <c r="G7" i="4"/>
  <c r="G6" i="4"/>
  <c r="G5" i="4"/>
  <c r="G16" i="4" s="1"/>
  <c r="F16" i="4"/>
  <c r="E16" i="4"/>
  <c r="C16" i="4"/>
  <c r="B16" i="4"/>
  <c r="D14" i="4"/>
  <c r="D13" i="4"/>
  <c r="D12" i="4"/>
  <c r="D11" i="4"/>
  <c r="D10" i="4"/>
  <c r="D9" i="4"/>
  <c r="D8" i="4"/>
  <c r="D7" i="4"/>
  <c r="D6" i="4"/>
  <c r="D5" i="4"/>
  <c r="D16" i="4" s="1"/>
  <c r="D40" i="4" l="1"/>
  <c r="G21" i="4"/>
  <c r="G40" i="4" s="1"/>
</calcChain>
</file>

<file path=xl/sharedStrings.xml><?xml version="1.0" encoding="utf-8"?>
<sst xmlns="http://schemas.openxmlformats.org/spreadsheetml/2006/main" count="63" uniqueCount="40">
  <si>
    <t>Ingresos</t>
  </si>
  <si>
    <t>Rubro de Ingresos</t>
  </si>
  <si>
    <t>Estimado</t>
  </si>
  <si>
    <t>Ampliaciones y Reducciones</t>
  </si>
  <si>
    <t>Modificado</t>
  </si>
  <si>
    <t>Devengado</t>
  </si>
  <si>
    <t>Recaudado</t>
  </si>
  <si>
    <t>Diferencia</t>
  </si>
  <si>
    <t>(1)</t>
  </si>
  <si>
    <t>(2)</t>
  </si>
  <si>
    <t>(3 = 1 + 2)</t>
  </si>
  <si>
    <t>(4)</t>
  </si>
  <si>
    <t>(5)</t>
  </si>
  <si>
    <t>(6 = 5 - 1)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</si>
  <si>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</si>
  <si>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</si>
  <si>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</si>
  <si>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</si>
  <si>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</si>
  <si>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</si>
  <si>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Prestación de Servicios y Otros Ingresos</t>
  </si>
  <si>
    <t>Participaciones, Aportaciones, Convenios, Incentivos de Derivados de la Colaboración Fiscal y Fondos Distintos de Aportaciones</t>
  </si>
  <si>
    <t>Transferencias, Asignaciones, Subsidios y Subvenciones, y Pensiones y Jubilaciones</t>
  </si>
  <si>
    <t>Ingresos Derivados de Financiamientos</t>
  </si>
  <si>
    <t>Total</t>
  </si>
  <si>
    <t>Ingresos Excedentes</t>
  </si>
  <si>
    <t>Estado Analítico de Ingresos Por Fuente de Financiamiento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</si>
  <si>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</si>
  <si>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</si>
  <si>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</si>
  <si>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</si>
  <si>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r>
      <t>Productos</t>
    </r>
    <r>
      <rPr>
        <vertAlign val="superscript"/>
        <sz val="8"/>
        <color rgb="FF0070C0"/>
        <rFont val="Arial"/>
        <family val="2"/>
      </rPr>
      <t>1</t>
    </r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</si>
  <si>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</si>
  <si>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t>Ingresos Derivados de Financiamiento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</si>
  <si>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 los entes públicos en productos.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</si>
  <si>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</si>
  <si>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t>Ingresos de los Entes Públicos de los Poderes Legislativo y Judicial, de los Órganos Autónomos y del Sector Paraestatal o Paramunicipal, así como de las Empresas Productivas del Estado</t>
  </si>
  <si>
    <t>Municipio de San Felipe
Estado Analítico de Ingresos
Del 1 de Enero al 30 de Septiembre de 2023</t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</si>
  <si>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Se refiere a los ingresos propios obtenidos por los Poderes Legislativo y Judicial, los Órganos Autónomos y las entidades de la administración pública paraestatal y paramunicipal, por sus actividades diversas no </t>
    </r>
  </si>
  <si>
    <t>inherentes a su operación que generan recursos y que no sean ingresos por venta de bienes o prestación de servicios, tales como donativos en efectivo, entre otros.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</si>
</sst>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3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rgb="FF0070C0"/>
      <name val="Arial"/>
      <family val="2"/>
    </font>
    <font>
      <vertAlign val="superscript"/>
      <sz val="8"/>
      <color theme="1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8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50">
    <xf numFmtId="0" fontId="0" fillId="0" borderId="0" xfId="0"/>
    <xf numFmtId="0" fontId="3" fillId="0" borderId="0" xfId="8" applyFont="1" applyAlignment="1" applyProtection="1">
      <alignment horizontal="center" vertical="top"/>
      <protection locked="0"/>
    </xf>
    <xf numFmtId="0" fontId="3" fillId="0" borderId="0" xfId="8" applyFont="1" applyAlignment="1" applyProtection="1">
      <alignment vertical="top"/>
      <protection locked="0"/>
    </xf>
    <xf numFmtId="0" fontId="6" fillId="0" borderId="0" xfId="8" applyFont="1" applyAlignment="1" applyProtection="1">
      <alignment vertical="top"/>
      <protection locked="0"/>
    </xf>
    <xf numFmtId="0" fontId="8" fillId="2" borderId="7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>
      <alignment horizontal="center" vertical="center" wrapText="1"/>
    </xf>
    <xf numFmtId="0" fontId="8" fillId="2" borderId="5" xfId="8" applyFont="1" applyFill="1" applyBorder="1" applyAlignment="1">
      <alignment horizontal="center" vertical="center" wrapText="1"/>
    </xf>
    <xf numFmtId="0" fontId="8" fillId="2" borderId="7" xfId="8" quotePrefix="1" applyFont="1" applyFill="1" applyBorder="1" applyAlignment="1">
      <alignment horizontal="center" vertical="center" wrapText="1"/>
    </xf>
    <xf numFmtId="0" fontId="8" fillId="2" borderId="4" xfId="8" quotePrefix="1" applyFont="1" applyFill="1" applyBorder="1" applyAlignment="1">
      <alignment horizontal="center" vertical="center" wrapText="1"/>
    </xf>
    <xf numFmtId="0" fontId="8" fillId="0" borderId="6" xfId="8" applyFont="1" applyBorder="1" applyAlignment="1" applyProtection="1">
      <alignment horizontal="left" vertical="top" indent="3"/>
      <protection locked="0"/>
    </xf>
    <xf numFmtId="4" fontId="7" fillId="0" borderId="6" xfId="8" applyNumberFormat="1" applyFont="1" applyBorder="1" applyAlignment="1" applyProtection="1">
      <alignment vertical="top"/>
      <protection locked="0"/>
    </xf>
    <xf numFmtId="4" fontId="7" fillId="0" borderId="9" xfId="8" applyNumberFormat="1" applyFont="1" applyBorder="1" applyAlignment="1" applyProtection="1">
      <alignment vertical="top"/>
      <protection locked="0"/>
    </xf>
    <xf numFmtId="4" fontId="3" fillId="0" borderId="10" xfId="8" applyNumberFormat="1" applyFont="1" applyBorder="1" applyAlignment="1" applyProtection="1">
      <alignment vertical="top"/>
      <protection locked="0"/>
    </xf>
    <xf numFmtId="0" fontId="7" fillId="0" borderId="0" xfId="8" applyFont="1" applyAlignment="1">
      <alignment horizontal="left" vertical="top" wrapText="1"/>
    </xf>
    <xf numFmtId="0" fontId="8" fillId="0" borderId="6" xfId="8" applyFont="1" applyBorder="1" applyAlignment="1">
      <alignment horizontal="center" vertical="top" wrapText="1"/>
    </xf>
    <xf numFmtId="4" fontId="3" fillId="0" borderId="9" xfId="8" applyNumberFormat="1" applyFont="1" applyBorder="1" applyAlignment="1" applyProtection="1">
      <alignment vertical="top"/>
      <protection locked="0"/>
    </xf>
    <xf numFmtId="4" fontId="3" fillId="0" borderId="11" xfId="8" applyNumberFormat="1" applyFont="1" applyBorder="1" applyAlignment="1" applyProtection="1">
      <alignment vertical="top"/>
      <protection locked="0"/>
    </xf>
    <xf numFmtId="4" fontId="7" fillId="0" borderId="4" xfId="8" applyNumberFormat="1" applyFont="1" applyBorder="1" applyAlignment="1" applyProtection="1">
      <alignment vertical="top"/>
      <protection locked="0"/>
    </xf>
    <xf numFmtId="4" fontId="8" fillId="0" borderId="9" xfId="8" applyNumberFormat="1" applyFont="1" applyBorder="1" applyAlignment="1" applyProtection="1">
      <alignment vertical="top"/>
      <protection locked="0"/>
    </xf>
    <xf numFmtId="4" fontId="7" fillId="0" borderId="11" xfId="8" applyNumberFormat="1" applyFont="1" applyBorder="1" applyAlignment="1" applyProtection="1">
      <alignment vertical="top"/>
      <protection locked="0"/>
    </xf>
    <xf numFmtId="4" fontId="8" fillId="0" borderId="11" xfId="8" applyNumberFormat="1" applyFont="1" applyBorder="1" applyAlignment="1" applyProtection="1">
      <alignment vertical="top"/>
      <protection locked="0"/>
    </xf>
    <xf numFmtId="0" fontId="7" fillId="0" borderId="8" xfId="8" applyFont="1" applyBorder="1" applyAlignment="1" applyProtection="1">
      <alignment vertical="top"/>
      <protection locked="0"/>
    </xf>
    <xf numFmtId="4" fontId="7" fillId="0" borderId="8" xfId="8" applyNumberFormat="1" applyFont="1" applyBorder="1" applyAlignment="1" applyProtection="1">
      <alignment vertical="top"/>
      <protection locked="0"/>
    </xf>
    <xf numFmtId="4" fontId="8" fillId="0" borderId="5" xfId="8" applyNumberFormat="1" applyFont="1" applyBorder="1" applyAlignment="1" applyProtection="1">
      <alignment vertical="top"/>
      <protection locked="0"/>
    </xf>
    <xf numFmtId="4" fontId="8" fillId="0" borderId="7" xfId="8" applyNumberFormat="1" applyFont="1" applyBorder="1" applyAlignment="1" applyProtection="1">
      <alignment vertical="top"/>
      <protection locked="0"/>
    </xf>
    <xf numFmtId="4" fontId="7" fillId="0" borderId="1" xfId="8" applyNumberFormat="1" applyFont="1" applyBorder="1" applyAlignment="1" applyProtection="1">
      <alignment vertical="top"/>
      <protection locked="0"/>
    </xf>
    <xf numFmtId="4" fontId="8" fillId="0" borderId="6" xfId="8" applyNumberFormat="1" applyFont="1" applyBorder="1" applyAlignment="1" applyProtection="1">
      <alignment vertical="top"/>
      <protection locked="0"/>
    </xf>
    <xf numFmtId="0" fontId="0" fillId="0" borderId="0" xfId="8" applyFont="1" applyAlignment="1" applyProtection="1">
      <alignment vertical="top" wrapText="1"/>
      <protection locked="0"/>
    </xf>
    <xf numFmtId="0" fontId="0" fillId="0" borderId="0" xfId="8" applyFont="1" applyAlignment="1" applyProtection="1">
      <alignment vertical="top"/>
      <protection locked="0"/>
    </xf>
    <xf numFmtId="0" fontId="8" fillId="0" borderId="3" xfId="8" applyFont="1" applyBorder="1" applyAlignment="1">
      <alignment horizontal="left" vertical="top"/>
    </xf>
    <xf numFmtId="0" fontId="8" fillId="0" borderId="3" xfId="8" applyFont="1" applyBorder="1" applyAlignment="1">
      <alignment vertical="top"/>
    </xf>
    <xf numFmtId="0" fontId="8" fillId="2" borderId="9" xfId="8" applyFont="1" applyFill="1" applyBorder="1" applyAlignment="1">
      <alignment horizontal="center" vertical="center" wrapText="1"/>
    </xf>
    <xf numFmtId="0" fontId="8" fillId="2" borderId="10" xfId="8" applyFont="1" applyFill="1" applyBorder="1" applyAlignment="1">
      <alignment horizontal="center" vertical="center" wrapText="1"/>
    </xf>
    <xf numFmtId="0" fontId="8" fillId="2" borderId="9" xfId="8" applyFont="1" applyFill="1" applyBorder="1" applyAlignment="1">
      <alignment horizontal="center" vertical="center"/>
    </xf>
    <xf numFmtId="0" fontId="8" fillId="2" borderId="11" xfId="8" applyFont="1" applyFill="1" applyBorder="1" applyAlignment="1">
      <alignment horizontal="center" vertical="center"/>
    </xf>
    <xf numFmtId="0" fontId="8" fillId="2" borderId="10" xfId="8" applyFont="1" applyFill="1" applyBorder="1" applyAlignment="1">
      <alignment horizontal="center" vertical="center"/>
    </xf>
    <xf numFmtId="0" fontId="3" fillId="0" borderId="0" xfId="8" applyFont="1" applyAlignment="1" applyProtection="1">
      <alignment horizontal="left" vertical="top" wrapText="1" indent="1"/>
      <protection locked="0"/>
    </xf>
    <xf numFmtId="0" fontId="7" fillId="0" borderId="0" xfId="8" applyFont="1" applyAlignment="1" applyProtection="1">
      <alignment horizontal="left" vertical="top" wrapText="1" indent="1"/>
      <protection locked="0"/>
    </xf>
    <xf numFmtId="0" fontId="8" fillId="2" borderId="11" xfId="8" applyFont="1" applyFill="1" applyBorder="1" applyAlignment="1">
      <alignment horizontal="center" vertical="center" wrapText="1"/>
    </xf>
    <xf numFmtId="0" fontId="7" fillId="0" borderId="0" xfId="8" applyFont="1" applyAlignment="1">
      <alignment horizontal="left" vertical="top" wrapText="1" indent="1"/>
    </xf>
    <xf numFmtId="0" fontId="8" fillId="0" borderId="3" xfId="8" applyFont="1" applyBorder="1" applyAlignment="1">
      <alignment horizontal="left" vertical="top" wrapText="1"/>
    </xf>
    <xf numFmtId="4" fontId="12" fillId="0" borderId="10" xfId="8" applyNumberFormat="1" applyFont="1" applyBorder="1" applyAlignment="1" applyProtection="1">
      <alignment vertical="top"/>
      <protection locked="0"/>
    </xf>
    <xf numFmtId="0" fontId="6" fillId="2" borderId="2" xfId="8" applyFont="1" applyFill="1" applyBorder="1" applyAlignment="1" applyProtection="1">
      <alignment horizontal="center" vertical="top" wrapText="1"/>
      <protection locked="0"/>
    </xf>
    <xf numFmtId="0" fontId="6" fillId="2" borderId="8" xfId="8" applyFont="1" applyFill="1" applyBorder="1" applyAlignment="1" applyProtection="1">
      <alignment horizontal="center" vertical="top"/>
      <protection locked="0"/>
    </xf>
    <xf numFmtId="0" fontId="6" fillId="2" borderId="1" xfId="8" applyFont="1" applyFill="1" applyBorder="1" applyAlignment="1" applyProtection="1">
      <alignment horizontal="center" vertical="top"/>
      <protection locked="0"/>
    </xf>
    <xf numFmtId="0" fontId="8" fillId="2" borderId="9" xfId="8" applyFont="1" applyFill="1" applyBorder="1" applyAlignment="1">
      <alignment horizontal="center" vertical="center" wrapText="1"/>
    </xf>
    <xf numFmtId="0" fontId="8" fillId="2" borderId="10" xfId="8" applyFont="1" applyFill="1" applyBorder="1" applyAlignment="1">
      <alignment horizontal="center" vertical="center" wrapText="1"/>
    </xf>
    <xf numFmtId="0" fontId="8" fillId="2" borderId="5" xfId="8" applyFont="1" applyFill="1" applyBorder="1" applyAlignment="1" applyProtection="1">
      <alignment horizontal="center" vertical="center"/>
      <protection locked="0"/>
    </xf>
    <xf numFmtId="0" fontId="8" fillId="2" borderId="6" xfId="8" applyFont="1" applyFill="1" applyBorder="1" applyAlignment="1" applyProtection="1">
      <alignment horizontal="center" vertical="center"/>
      <protection locked="0"/>
    </xf>
    <xf numFmtId="0" fontId="8" fillId="2" borderId="7" xfId="8" applyFont="1" applyFill="1" applyBorder="1" applyAlignment="1" applyProtection="1">
      <alignment horizontal="center" vertical="center"/>
      <protection locked="0"/>
    </xf>
  </cellXfs>
  <cellStyles count="18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  <cellStyle name="Porcentual 2" xfId="17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6"/>
  <sheetViews>
    <sheetView showGridLines="0" tabSelected="1" view="pageBreakPreview" zoomScaleNormal="100" zoomScaleSheetLayoutView="100" workbookViewId="0">
      <selection sqref="A1:G1"/>
    </sheetView>
  </sheetViews>
  <sheetFormatPr baseColWidth="10" defaultColWidth="12" defaultRowHeight="11.25" x14ac:dyDescent="0.2"/>
  <cols>
    <col min="1" max="1" width="62.5" style="2" customWidth="1"/>
    <col min="2" max="2" width="17.83203125" style="2" customWidth="1"/>
    <col min="3" max="3" width="19.83203125" style="2" customWidth="1"/>
    <col min="4" max="5" width="17.83203125" style="2" customWidth="1"/>
    <col min="6" max="6" width="18.83203125" style="2" customWidth="1"/>
    <col min="7" max="7" width="17.83203125" style="2" customWidth="1"/>
    <col min="8" max="16384" width="12" style="2"/>
  </cols>
  <sheetData>
    <row r="1" spans="1:7" ht="33.6" customHeight="1" x14ac:dyDescent="0.2">
      <c r="A1" s="42" t="s">
        <v>37</v>
      </c>
      <c r="B1" s="43"/>
      <c r="C1" s="43"/>
      <c r="D1" s="43"/>
      <c r="E1" s="43"/>
      <c r="F1" s="43"/>
      <c r="G1" s="44"/>
    </row>
    <row r="2" spans="1:7" s="3" customFormat="1" x14ac:dyDescent="0.2">
      <c r="A2" s="33"/>
      <c r="B2" s="47" t="s">
        <v>0</v>
      </c>
      <c r="C2" s="48"/>
      <c r="D2" s="48"/>
      <c r="E2" s="48"/>
      <c r="F2" s="49"/>
      <c r="G2" s="45" t="s">
        <v>7</v>
      </c>
    </row>
    <row r="3" spans="1:7" s="1" customFormat="1" ht="24.95" customHeight="1" x14ac:dyDescent="0.2">
      <c r="A3" s="34" t="s">
        <v>1</v>
      </c>
      <c r="B3" s="4" t="s">
        <v>2</v>
      </c>
      <c r="C3" s="5" t="s">
        <v>3</v>
      </c>
      <c r="D3" s="5" t="s">
        <v>4</v>
      </c>
      <c r="E3" s="5" t="s">
        <v>5</v>
      </c>
      <c r="F3" s="6" t="s">
        <v>6</v>
      </c>
      <c r="G3" s="46"/>
    </row>
    <row r="4" spans="1:7" s="1" customFormat="1" x14ac:dyDescent="0.2">
      <c r="A4" s="35"/>
      <c r="B4" s="7" t="s">
        <v>8</v>
      </c>
      <c r="C4" s="8" t="s">
        <v>9</v>
      </c>
      <c r="D4" s="8" t="s">
        <v>10</v>
      </c>
      <c r="E4" s="8" t="s">
        <v>11</v>
      </c>
      <c r="F4" s="8" t="s">
        <v>12</v>
      </c>
      <c r="G4" s="8" t="s">
        <v>13</v>
      </c>
    </row>
    <row r="5" spans="1:7" x14ac:dyDescent="0.2">
      <c r="A5" s="36" t="s">
        <v>14</v>
      </c>
      <c r="B5" s="15">
        <v>22957900.68</v>
      </c>
      <c r="C5" s="15">
        <v>2585682.16</v>
      </c>
      <c r="D5" s="15">
        <f>B5+C5</f>
        <v>25543582.84</v>
      </c>
      <c r="E5" s="15">
        <v>25578346.850000001</v>
      </c>
      <c r="F5" s="15">
        <v>25463812.210000001</v>
      </c>
      <c r="G5" s="15">
        <f>F5-B5</f>
        <v>2505911.5300000012</v>
      </c>
    </row>
    <row r="6" spans="1:7" x14ac:dyDescent="0.2">
      <c r="A6" s="37" t="s">
        <v>15</v>
      </c>
      <c r="B6" s="16">
        <v>0</v>
      </c>
      <c r="C6" s="16">
        <v>0</v>
      </c>
      <c r="D6" s="16">
        <f t="shared" ref="D6:D14" si="0">B6+C6</f>
        <v>0</v>
      </c>
      <c r="E6" s="16">
        <v>0</v>
      </c>
      <c r="F6" s="16">
        <v>0</v>
      </c>
      <c r="G6" s="16">
        <f t="shared" ref="G6:G14" si="1">F6-B6</f>
        <v>0</v>
      </c>
    </row>
    <row r="7" spans="1:7" x14ac:dyDescent="0.2">
      <c r="A7" s="36" t="s">
        <v>16</v>
      </c>
      <c r="B7" s="16">
        <v>0</v>
      </c>
      <c r="C7" s="16">
        <v>0</v>
      </c>
      <c r="D7" s="16">
        <f t="shared" si="0"/>
        <v>0</v>
      </c>
      <c r="E7" s="16">
        <v>0</v>
      </c>
      <c r="F7" s="16">
        <v>0</v>
      </c>
      <c r="G7" s="16">
        <f t="shared" si="1"/>
        <v>0</v>
      </c>
    </row>
    <row r="8" spans="1:7" x14ac:dyDescent="0.2">
      <c r="A8" s="36" t="s">
        <v>17</v>
      </c>
      <c r="B8" s="16">
        <v>5481476.3899999997</v>
      </c>
      <c r="C8" s="16">
        <v>-332954.84999999998</v>
      </c>
      <c r="D8" s="16">
        <f t="shared" si="0"/>
        <v>5148521.54</v>
      </c>
      <c r="E8" s="16">
        <v>3819025.62</v>
      </c>
      <c r="F8" s="16">
        <v>6272311.0800000001</v>
      </c>
      <c r="G8" s="16">
        <f t="shared" si="1"/>
        <v>790834.69000000041</v>
      </c>
    </row>
    <row r="9" spans="1:7" x14ac:dyDescent="0.2">
      <c r="A9" s="36" t="s">
        <v>18</v>
      </c>
      <c r="B9" s="16">
        <v>6918508.0800000001</v>
      </c>
      <c r="C9" s="16">
        <v>8919410.9600000009</v>
      </c>
      <c r="D9" s="16">
        <f t="shared" si="0"/>
        <v>15837919.040000001</v>
      </c>
      <c r="E9" s="16">
        <v>11199109.9</v>
      </c>
      <c r="F9" s="16">
        <v>11103399.9</v>
      </c>
      <c r="G9" s="16">
        <f t="shared" si="1"/>
        <v>4184891.8200000003</v>
      </c>
    </row>
    <row r="10" spans="1:7" x14ac:dyDescent="0.2">
      <c r="A10" s="37" t="s">
        <v>19</v>
      </c>
      <c r="B10" s="16">
        <v>2139530.4700000002</v>
      </c>
      <c r="C10" s="16">
        <v>-35189.339999999997</v>
      </c>
      <c r="D10" s="16">
        <f t="shared" si="0"/>
        <v>2104341.1300000004</v>
      </c>
      <c r="E10" s="16">
        <v>2580464.04</v>
      </c>
      <c r="F10" s="16">
        <v>2521437.71</v>
      </c>
      <c r="G10" s="16">
        <f t="shared" si="1"/>
        <v>381907.23999999976</v>
      </c>
    </row>
    <row r="11" spans="1:7" x14ac:dyDescent="0.2">
      <c r="A11" s="36" t="s">
        <v>20</v>
      </c>
      <c r="B11" s="16">
        <v>0</v>
      </c>
      <c r="C11" s="16">
        <v>0</v>
      </c>
      <c r="D11" s="16">
        <f t="shared" si="0"/>
        <v>0</v>
      </c>
      <c r="E11" s="16">
        <v>0</v>
      </c>
      <c r="F11" s="16">
        <v>0</v>
      </c>
      <c r="G11" s="16">
        <f t="shared" si="1"/>
        <v>0</v>
      </c>
    </row>
    <row r="12" spans="1:7" ht="22.5" x14ac:dyDescent="0.2">
      <c r="A12" s="36" t="s">
        <v>21</v>
      </c>
      <c r="B12" s="16">
        <v>367585085.13999999</v>
      </c>
      <c r="C12" s="16">
        <v>49888513.350000001</v>
      </c>
      <c r="D12" s="16">
        <f t="shared" si="0"/>
        <v>417473598.49000001</v>
      </c>
      <c r="E12" s="16">
        <v>343101209.32999998</v>
      </c>
      <c r="F12" s="16">
        <v>333060200.56999999</v>
      </c>
      <c r="G12" s="16">
        <f t="shared" si="1"/>
        <v>-34524884.569999993</v>
      </c>
    </row>
    <row r="13" spans="1:7" ht="22.5" x14ac:dyDescent="0.2">
      <c r="A13" s="36" t="s">
        <v>22</v>
      </c>
      <c r="B13" s="16">
        <v>326900</v>
      </c>
      <c r="C13" s="16">
        <v>67113193.560000002</v>
      </c>
      <c r="D13" s="16">
        <f t="shared" si="0"/>
        <v>67440093.560000002</v>
      </c>
      <c r="E13" s="16">
        <v>20934847.940000001</v>
      </c>
      <c r="F13" s="16">
        <v>20934846.609999999</v>
      </c>
      <c r="G13" s="16">
        <f t="shared" si="1"/>
        <v>20607946.609999999</v>
      </c>
    </row>
    <row r="14" spans="1:7" x14ac:dyDescent="0.2">
      <c r="A14" s="36" t="s">
        <v>23</v>
      </c>
      <c r="B14" s="16">
        <v>0</v>
      </c>
      <c r="C14" s="16">
        <v>0</v>
      </c>
      <c r="D14" s="16">
        <f t="shared" si="0"/>
        <v>0</v>
      </c>
      <c r="E14" s="16">
        <v>0</v>
      </c>
      <c r="F14" s="16">
        <v>0</v>
      </c>
      <c r="G14" s="16">
        <f t="shared" si="1"/>
        <v>0</v>
      </c>
    </row>
    <row r="15" spans="1:7" x14ac:dyDescent="0.2">
      <c r="B15" s="12"/>
      <c r="C15" s="12"/>
      <c r="D15" s="12"/>
      <c r="E15" s="12"/>
      <c r="F15" s="12"/>
      <c r="G15" s="12"/>
    </row>
    <row r="16" spans="1:7" x14ac:dyDescent="0.2">
      <c r="A16" s="9" t="s">
        <v>24</v>
      </c>
      <c r="B16" s="17">
        <f>SUM(B5:B14)</f>
        <v>405409400.75999999</v>
      </c>
      <c r="C16" s="17">
        <f t="shared" ref="C16:G16" si="2">SUM(C5:C14)</f>
        <v>128138655.84</v>
      </c>
      <c r="D16" s="17">
        <f t="shared" si="2"/>
        <v>533548056.60000002</v>
      </c>
      <c r="E16" s="17">
        <f t="shared" si="2"/>
        <v>407213003.68000001</v>
      </c>
      <c r="F16" s="10">
        <f t="shared" si="2"/>
        <v>399356008.07999998</v>
      </c>
      <c r="G16" s="11">
        <f t="shared" si="2"/>
        <v>-6053392.6799999923</v>
      </c>
    </row>
    <row r="17" spans="1:7" x14ac:dyDescent="0.2">
      <c r="A17" s="21"/>
      <c r="B17" s="22"/>
      <c r="C17" s="22"/>
      <c r="D17" s="25"/>
      <c r="E17" s="23" t="s">
        <v>25</v>
      </c>
      <c r="F17" s="26"/>
      <c r="G17" s="41">
        <v>0</v>
      </c>
    </row>
    <row r="18" spans="1:7" ht="10.5" customHeight="1" x14ac:dyDescent="0.2">
      <c r="A18" s="31"/>
      <c r="B18" s="47" t="s">
        <v>0</v>
      </c>
      <c r="C18" s="48"/>
      <c r="D18" s="48"/>
      <c r="E18" s="48"/>
      <c r="F18" s="49"/>
      <c r="G18" s="45" t="s">
        <v>7</v>
      </c>
    </row>
    <row r="19" spans="1:7" ht="22.5" x14ac:dyDescent="0.2">
      <c r="A19" s="38" t="s">
        <v>26</v>
      </c>
      <c r="B19" s="4" t="s">
        <v>2</v>
      </c>
      <c r="C19" s="5" t="s">
        <v>3</v>
      </c>
      <c r="D19" s="5" t="s">
        <v>4</v>
      </c>
      <c r="E19" s="5" t="s">
        <v>5</v>
      </c>
      <c r="F19" s="6" t="s">
        <v>6</v>
      </c>
      <c r="G19" s="46"/>
    </row>
    <row r="20" spans="1:7" x14ac:dyDescent="0.2">
      <c r="A20" s="32"/>
      <c r="B20" s="7" t="s">
        <v>8</v>
      </c>
      <c r="C20" s="8" t="s">
        <v>9</v>
      </c>
      <c r="D20" s="8" t="s">
        <v>10</v>
      </c>
      <c r="E20" s="8" t="s">
        <v>11</v>
      </c>
      <c r="F20" s="8" t="s">
        <v>12</v>
      </c>
      <c r="G20" s="8" t="s">
        <v>13</v>
      </c>
    </row>
    <row r="21" spans="1:7" x14ac:dyDescent="0.2">
      <c r="A21" s="29" t="s">
        <v>27</v>
      </c>
      <c r="B21" s="18">
        <f t="shared" ref="B21:G21" si="3">SUM(B22+B23+B24+B25+B26+B27+B28+B29)</f>
        <v>405409400.75999999</v>
      </c>
      <c r="C21" s="18">
        <f t="shared" si="3"/>
        <v>128138655.84</v>
      </c>
      <c r="D21" s="18">
        <f t="shared" si="3"/>
        <v>533548056.60000002</v>
      </c>
      <c r="E21" s="18">
        <f t="shared" si="3"/>
        <v>407213003.68000001</v>
      </c>
      <c r="F21" s="18">
        <f t="shared" si="3"/>
        <v>399356008.07999998</v>
      </c>
      <c r="G21" s="18">
        <f t="shared" si="3"/>
        <v>-6053392.6799999923</v>
      </c>
    </row>
    <row r="22" spans="1:7" x14ac:dyDescent="0.2">
      <c r="A22" s="39" t="s">
        <v>14</v>
      </c>
      <c r="B22" s="19">
        <v>22957900.68</v>
      </c>
      <c r="C22" s="19">
        <v>2585682.16</v>
      </c>
      <c r="D22" s="19">
        <v>25543582.84</v>
      </c>
      <c r="E22" s="19">
        <v>25578346.850000001</v>
      </c>
      <c r="F22" s="19">
        <v>25463812.210000001</v>
      </c>
      <c r="G22" s="19">
        <f t="shared" ref="G22:G29" si="4">F22-B22</f>
        <v>2505911.5300000012</v>
      </c>
    </row>
    <row r="23" spans="1:7" x14ac:dyDescent="0.2">
      <c r="A23" s="39" t="s">
        <v>15</v>
      </c>
      <c r="B23" s="19">
        <v>0</v>
      </c>
      <c r="C23" s="19">
        <v>0</v>
      </c>
      <c r="D23" s="19">
        <v>0</v>
      </c>
      <c r="E23" s="19">
        <v>0</v>
      </c>
      <c r="F23" s="19">
        <v>0</v>
      </c>
      <c r="G23" s="19">
        <f t="shared" si="4"/>
        <v>0</v>
      </c>
    </row>
    <row r="24" spans="1:7" x14ac:dyDescent="0.2">
      <c r="A24" s="39" t="s">
        <v>16</v>
      </c>
      <c r="B24" s="19">
        <v>0</v>
      </c>
      <c r="C24" s="19">
        <v>0</v>
      </c>
      <c r="D24" s="19">
        <v>0</v>
      </c>
      <c r="E24" s="19">
        <v>0</v>
      </c>
      <c r="F24" s="19">
        <v>0</v>
      </c>
      <c r="G24" s="19">
        <f t="shared" si="4"/>
        <v>0</v>
      </c>
    </row>
    <row r="25" spans="1:7" x14ac:dyDescent="0.2">
      <c r="A25" s="39" t="s">
        <v>17</v>
      </c>
      <c r="B25" s="19">
        <v>5481476.3899999997</v>
      </c>
      <c r="C25" s="19">
        <v>-332954.84999999998</v>
      </c>
      <c r="D25" s="19">
        <v>5148521.54</v>
      </c>
      <c r="E25" s="19">
        <v>3819025.62</v>
      </c>
      <c r="F25" s="19">
        <v>6272311.0800000001</v>
      </c>
      <c r="G25" s="19">
        <f t="shared" si="4"/>
        <v>790834.69000000041</v>
      </c>
    </row>
    <row r="26" spans="1:7" x14ac:dyDescent="0.2">
      <c r="A26" s="39" t="s">
        <v>28</v>
      </c>
      <c r="B26" s="19">
        <v>6918508.0800000001</v>
      </c>
      <c r="C26" s="19">
        <v>8919410.9600000009</v>
      </c>
      <c r="D26" s="19">
        <v>15837919.040000001</v>
      </c>
      <c r="E26" s="19">
        <v>11199109.9</v>
      </c>
      <c r="F26" s="19">
        <v>11103399.9</v>
      </c>
      <c r="G26" s="19">
        <f t="shared" si="4"/>
        <v>4184891.8200000003</v>
      </c>
    </row>
    <row r="27" spans="1:7" x14ac:dyDescent="0.2">
      <c r="A27" s="39" t="s">
        <v>29</v>
      </c>
      <c r="B27" s="19">
        <v>2139530.4700000002</v>
      </c>
      <c r="C27" s="19">
        <v>-35189.339999999997</v>
      </c>
      <c r="D27" s="19">
        <v>2104341.1300000004</v>
      </c>
      <c r="E27" s="19">
        <v>2580464.04</v>
      </c>
      <c r="F27" s="19">
        <v>2521437.71</v>
      </c>
      <c r="G27" s="19">
        <f t="shared" si="4"/>
        <v>381907.23999999976</v>
      </c>
    </row>
    <row r="28" spans="1:7" ht="22.5" x14ac:dyDescent="0.2">
      <c r="A28" s="39" t="s">
        <v>30</v>
      </c>
      <c r="B28" s="19">
        <v>367585085.13999999</v>
      </c>
      <c r="C28" s="19">
        <v>49888513.350000001</v>
      </c>
      <c r="D28" s="19">
        <v>417473598.49000001</v>
      </c>
      <c r="E28" s="19">
        <v>343101209.32999998</v>
      </c>
      <c r="F28" s="19">
        <v>333060200.56999999</v>
      </c>
      <c r="G28" s="19">
        <f t="shared" si="4"/>
        <v>-34524884.569999993</v>
      </c>
    </row>
    <row r="29" spans="1:7" ht="22.5" x14ac:dyDescent="0.2">
      <c r="A29" s="39" t="s">
        <v>22</v>
      </c>
      <c r="B29" s="19">
        <v>326900</v>
      </c>
      <c r="C29" s="19">
        <v>67113193.560000002</v>
      </c>
      <c r="D29" s="19">
        <v>67440093.560000002</v>
      </c>
      <c r="E29" s="19">
        <v>20934847.940000001</v>
      </c>
      <c r="F29" s="19">
        <v>20934846.609999999</v>
      </c>
      <c r="G29" s="19">
        <f t="shared" si="4"/>
        <v>20607946.609999999</v>
      </c>
    </row>
    <row r="30" spans="1:7" x14ac:dyDescent="0.2">
      <c r="A30" s="39"/>
      <c r="B30" s="19"/>
      <c r="C30" s="19"/>
      <c r="D30" s="19"/>
      <c r="E30" s="19"/>
      <c r="F30" s="19"/>
      <c r="G30" s="19"/>
    </row>
    <row r="31" spans="1:7" ht="33.75" x14ac:dyDescent="0.2">
      <c r="A31" s="40" t="s">
        <v>36</v>
      </c>
      <c r="B31" s="20">
        <f t="shared" ref="B31:G31" si="5">SUM(B32:B35)</f>
        <v>0</v>
      </c>
      <c r="C31" s="20">
        <f t="shared" si="5"/>
        <v>0</v>
      </c>
      <c r="D31" s="20">
        <f t="shared" si="5"/>
        <v>0</v>
      </c>
      <c r="E31" s="20">
        <f t="shared" si="5"/>
        <v>0</v>
      </c>
      <c r="F31" s="20">
        <f t="shared" si="5"/>
        <v>0</v>
      </c>
      <c r="G31" s="20">
        <f t="shared" si="5"/>
        <v>0</v>
      </c>
    </row>
    <row r="32" spans="1:7" x14ac:dyDescent="0.2">
      <c r="A32" s="39" t="s">
        <v>15</v>
      </c>
      <c r="B32" s="19">
        <v>0</v>
      </c>
      <c r="C32" s="19">
        <v>0</v>
      </c>
      <c r="D32" s="19">
        <v>0</v>
      </c>
      <c r="E32" s="19">
        <v>0</v>
      </c>
      <c r="F32" s="19">
        <v>0</v>
      </c>
      <c r="G32" s="19">
        <f>F32-B32</f>
        <v>0</v>
      </c>
    </row>
    <row r="33" spans="1:7" x14ac:dyDescent="0.2">
      <c r="A33" s="39" t="s">
        <v>31</v>
      </c>
      <c r="B33" s="19">
        <v>0</v>
      </c>
      <c r="C33" s="19">
        <v>0</v>
      </c>
      <c r="D33" s="19">
        <v>0</v>
      </c>
      <c r="E33" s="19">
        <v>0</v>
      </c>
      <c r="F33" s="19">
        <v>0</v>
      </c>
      <c r="G33" s="19">
        <f t="shared" ref="G33:G35" si="6">F33-B33</f>
        <v>0</v>
      </c>
    </row>
    <row r="34" spans="1:7" ht="22.5" x14ac:dyDescent="0.2">
      <c r="A34" s="39" t="s">
        <v>32</v>
      </c>
      <c r="B34" s="19">
        <v>0</v>
      </c>
      <c r="C34" s="19">
        <v>0</v>
      </c>
      <c r="D34" s="19">
        <v>0</v>
      </c>
      <c r="E34" s="19">
        <v>0</v>
      </c>
      <c r="F34" s="19">
        <v>0</v>
      </c>
      <c r="G34" s="19">
        <f t="shared" si="6"/>
        <v>0</v>
      </c>
    </row>
    <row r="35" spans="1:7" ht="22.5" x14ac:dyDescent="0.2">
      <c r="A35" s="39" t="s">
        <v>22</v>
      </c>
      <c r="B35" s="19">
        <v>0</v>
      </c>
      <c r="C35" s="19">
        <v>0</v>
      </c>
      <c r="D35" s="19">
        <v>0</v>
      </c>
      <c r="E35" s="19">
        <v>0</v>
      </c>
      <c r="F35" s="19">
        <v>0</v>
      </c>
      <c r="G35" s="19">
        <f t="shared" si="6"/>
        <v>0</v>
      </c>
    </row>
    <row r="36" spans="1:7" x14ac:dyDescent="0.2">
      <c r="A36" s="13"/>
      <c r="B36" s="19"/>
      <c r="C36" s="19"/>
      <c r="D36" s="19"/>
      <c r="E36" s="19"/>
      <c r="F36" s="19"/>
      <c r="G36" s="19"/>
    </row>
    <row r="37" spans="1:7" x14ac:dyDescent="0.2">
      <c r="A37" s="30" t="s">
        <v>33</v>
      </c>
      <c r="B37" s="20">
        <f t="shared" ref="B37:G37" si="7">SUM(B38)</f>
        <v>0</v>
      </c>
      <c r="C37" s="20">
        <f t="shared" si="7"/>
        <v>0</v>
      </c>
      <c r="D37" s="20">
        <f t="shared" si="7"/>
        <v>0</v>
      </c>
      <c r="E37" s="20">
        <f t="shared" si="7"/>
        <v>0</v>
      </c>
      <c r="F37" s="20">
        <f t="shared" si="7"/>
        <v>0</v>
      </c>
      <c r="G37" s="20">
        <f t="shared" si="7"/>
        <v>0</v>
      </c>
    </row>
    <row r="38" spans="1:7" x14ac:dyDescent="0.2">
      <c r="A38" s="39" t="s">
        <v>23</v>
      </c>
      <c r="B38" s="20">
        <v>0</v>
      </c>
      <c r="C38" s="20">
        <v>0</v>
      </c>
      <c r="D38" s="20">
        <v>0</v>
      </c>
      <c r="E38" s="20">
        <v>0</v>
      </c>
      <c r="F38" s="20">
        <v>0</v>
      </c>
      <c r="G38" s="20">
        <f>F38-B38</f>
        <v>0</v>
      </c>
    </row>
    <row r="39" spans="1:7" x14ac:dyDescent="0.2">
      <c r="A39" s="39"/>
      <c r="B39" s="20"/>
      <c r="C39" s="20"/>
      <c r="D39" s="20"/>
      <c r="E39" s="20"/>
      <c r="F39" s="20"/>
      <c r="G39" s="20"/>
    </row>
    <row r="40" spans="1:7" x14ac:dyDescent="0.2">
      <c r="A40" s="14" t="s">
        <v>24</v>
      </c>
      <c r="B40" s="17">
        <f>SUM(B37+B31+B21)</f>
        <v>405409400.75999999</v>
      </c>
      <c r="C40" s="17">
        <f t="shared" ref="C40:G40" si="8">SUM(C37+C31+C21)</f>
        <v>128138655.84</v>
      </c>
      <c r="D40" s="17">
        <f t="shared" si="8"/>
        <v>533548056.60000002</v>
      </c>
      <c r="E40" s="17">
        <f t="shared" si="8"/>
        <v>407213003.68000001</v>
      </c>
      <c r="F40" s="17">
        <f t="shared" si="8"/>
        <v>399356008.07999998</v>
      </c>
      <c r="G40" s="11">
        <f t="shared" si="8"/>
        <v>-6053392.6799999923</v>
      </c>
    </row>
    <row r="41" spans="1:7" x14ac:dyDescent="0.2">
      <c r="A41" s="21"/>
      <c r="B41" s="22"/>
      <c r="C41" s="22"/>
      <c r="D41" s="22"/>
      <c r="E41" s="23" t="s">
        <v>25</v>
      </c>
      <c r="F41" s="24"/>
      <c r="G41" s="41">
        <v>0</v>
      </c>
    </row>
    <row r="43" spans="1:7" ht="22.5" x14ac:dyDescent="0.2">
      <c r="A43" s="27" t="s">
        <v>34</v>
      </c>
    </row>
    <row r="44" spans="1:7" x14ac:dyDescent="0.2">
      <c r="A44" s="28" t="s">
        <v>35</v>
      </c>
    </row>
    <row r="45" spans="1:7" x14ac:dyDescent="0.2">
      <c r="A45" s="28" t="s">
        <v>38</v>
      </c>
    </row>
    <row r="46" spans="1:7" x14ac:dyDescent="0.2">
      <c r="A46" s="2" t="s">
        <v>39</v>
      </c>
    </row>
  </sheetData>
  <sheetProtection formatCells="0" formatColumns="0" formatRows="0" insertRows="0" autoFilter="0"/>
  <mergeCells count="5">
    <mergeCell ref="A1:G1"/>
    <mergeCell ref="G2:G3"/>
    <mergeCell ref="G18:G19"/>
    <mergeCell ref="B2:F2"/>
    <mergeCell ref="B18:F18"/>
  </mergeCells>
  <pageMargins left="0.70866141732283472" right="0.70866141732283472" top="0.74803149606299213" bottom="0.74803149606299213" header="0.31496062992125984" footer="0.31496062992125984"/>
  <pageSetup paperSize="9" scale="64" orientation="portrait" r:id="rId1"/>
  <ignoredErrors>
    <ignoredError sqref="B20:F20 B4:F4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0" ma:contentTypeDescription="Crear nuevo documento." ma:contentTypeScope="" ma:versionID="29a2004c833131abccd2964885918fee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a395fbe10f29bd241477be2bdd71b5e1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8C481C7-181A-4840-9CB1-B79C16C214F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1F782C6-C5B4-4361-A1DF-CC0A1031DC80}">
  <ds:schemaRefs>
    <ds:schemaRef ds:uri="http://purl.org/dc/elements/1.1/"/>
    <ds:schemaRef ds:uri="0c865bf4-0f22-4e4d-b041-7b0c1657e5a8"/>
    <ds:schemaRef ds:uri="http://schemas.microsoft.com/office/2006/metadata/properties"/>
    <ds:schemaRef ds:uri="http://purl.org/dc/terms/"/>
    <ds:schemaRef ds:uri="http://schemas.microsoft.com/office/2006/documentManagement/types"/>
    <ds:schemaRef ds:uri="6aa8a68a-ab09-4ac8-a697-fdce915bc567"/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</vt:lpstr>
      <vt:lpstr>EAI!Área_de_impresión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tesoreria</cp:lastModifiedBy>
  <cp:revision/>
  <cp:lastPrinted>2023-11-01T15:56:17Z</cp:lastPrinted>
  <dcterms:created xsi:type="dcterms:W3CDTF">2012-12-11T20:48:19Z</dcterms:created>
  <dcterms:modified xsi:type="dcterms:W3CDTF">2023-11-13T19:42:11Z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